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uxheti ne guhen serbe 30.09.22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<sst xmlns="http://schemas.openxmlformats.org/spreadsheetml/2006/main" count="31" uniqueCount="30">
  <si>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B</t>
  </si>
  <si>
    <t>C=A-B</t>
  </si>
  <si>
    <t>D</t>
  </si>
  <si>
    <t>F=D/B*100</t>
  </si>
  <si>
    <t xml:space="preserve">                       TABELA  BUDŽETA  MRR 31.09.2022</t>
  </si>
  <si>
    <t>AKTUALNI BUĐET</t>
  </si>
  <si>
    <t>IZDVOJENO</t>
  </si>
  <si>
    <t>NE IZDVOJENO</t>
  </si>
  <si>
    <t>TROŠKOVI</t>
  </si>
  <si>
    <t>Obveze u ocekivanju</t>
  </si>
  <si>
    <t>Realizacija budjeta</t>
  </si>
  <si>
    <t>Slobodan budjet</t>
  </si>
  <si>
    <t xml:space="preserve">OPIS </t>
  </si>
  <si>
    <t xml:space="preserve"> A</t>
  </si>
  <si>
    <t xml:space="preserve">   E</t>
  </si>
  <si>
    <t xml:space="preserve">  G=A-D</t>
  </si>
  <si>
    <t>13 ROBA I USLUGE</t>
  </si>
  <si>
    <t>14STROŠKOVI OPŠTINE</t>
  </si>
  <si>
    <t xml:space="preserve">20 SUBVEENCIJE I PRENOSI </t>
  </si>
  <si>
    <t xml:space="preserve">30 NEFINANSISKA BOGATSTVA </t>
  </si>
  <si>
    <t>38 REZERVE</t>
  </si>
  <si>
    <t>50 PROCENA PRIHODA</t>
  </si>
  <si>
    <t>11421 KANCELARIJA MINISTRA – MRR</t>
  </si>
  <si>
    <t>11 PLATA I DODATAK</t>
  </si>
  <si>
    <t xml:space="preserve">ROBA I USLUGE </t>
  </si>
  <si>
    <t xml:space="preserve">XXXXX GLAS BILANSA STANJA </t>
  </si>
  <si>
    <t>61 PRIHODI IZ PROšLE GODINE</t>
  </si>
  <si>
    <t>71 KEŠ</t>
  </si>
  <si>
    <r>
      <t xml:space="preserve">221 </t>
    </r>
    <r>
      <rPr>
        <sz val="9"/>
        <rFont val="Times New Roman"/>
        <family val="1"/>
      </rPr>
      <t>MINISTARSTVO REGIONALNOG RAZVOJA</t>
    </r>
    <r>
      <rPr>
        <sz val="9"/>
        <rFont val="Calibri"/>
        <family val="2"/>
      </rPr>
      <t xml:space="preserve"> </t>
    </r>
  </si>
  <si>
    <t>11321 CENTRALNA ADMINISTRACIJA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</si>
</sst>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9"/>
      <name val="Calibri"/>
      <family val="2"/>
    </font>
    <font>
      <sz val="22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34" borderId="13" xfId="0" applyFont="1" applyFill="1" applyBorder="1" applyAlignment="1">
      <alignment vertical="center" wrapText="1"/>
    </xf>
    <xf numFmtId="4" fontId="2" fillId="34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>
      <alignment vertical="center" wrapText="1"/>
    </xf>
    <xf numFmtId="4" fontId="3" fillId="34" borderId="13" xfId="0" applyNumberFormat="1" applyFont="1" applyFill="1" applyBorder="1" applyAlignment="1">
      <alignment vertical="center" wrapText="1"/>
    </xf>
    <xf numFmtId="4" fontId="3" fillId="34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0" fontId="4" fillId="34" borderId="15" xfId="0" applyFont="1" applyFill="1" applyBorder="1" applyAlignment="1">
      <alignment vertical="center" wrapText="1"/>
    </xf>
    <xf numFmtId="0" fontId="4" fillId="34" borderId="16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tabSelected="1" zoomScalePageLayoutView="0" workbookViewId="0" topLeftCell="A1">
      <selection activeCell="Q18" sqref="Q18"/>
    </sheetView>
  </sheetViews>
  <sheetFormatPr defaultColWidth="9.140625" defaultRowHeight="12.75"/>
  <cols>
    <col min="2" max="2" width="24.421875" style="0" customWidth="1"/>
    <col min="3" max="3" width="13.8515625" style="0" customWidth="1"/>
    <col min="4" max="4" width="14.8515625" style="0" customWidth="1"/>
    <col min="5" max="5" width="14.00390625" style="0" customWidth="1"/>
    <col min="6" max="6" width="16.57421875" style="0" customWidth="1"/>
    <col min="7" max="7" width="14.140625" style="0" customWidth="1"/>
    <col min="8" max="8" width="19.00390625" style="0" customWidth="1"/>
    <col min="9" max="9" width="16.7109375" style="0" customWidth="1"/>
  </cols>
  <sheetData>
    <row r="1" ht="13.5" thickBot="1"/>
    <row r="2" spans="2:9" ht="51.75" customHeight="1" thickBot="1">
      <c r="B2" s="17" t="s">
        <v>4</v>
      </c>
      <c r="C2" s="18"/>
      <c r="D2" s="18"/>
      <c r="E2" s="18"/>
      <c r="F2" s="18"/>
      <c r="G2" s="18"/>
      <c r="H2" s="18"/>
      <c r="I2" s="19"/>
    </row>
    <row r="3" spans="2:9" ht="12.75">
      <c r="B3" s="5"/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</row>
    <row r="4" spans="2:9" ht="13.5" thickBot="1">
      <c r="B4" s="6" t="s">
        <v>12</v>
      </c>
      <c r="C4" s="21"/>
      <c r="D4" s="21"/>
      <c r="E4" s="21"/>
      <c r="F4" s="21"/>
      <c r="G4" s="21"/>
      <c r="H4" s="21"/>
      <c r="I4" s="21"/>
    </row>
    <row r="5" spans="2:9" ht="15">
      <c r="B5" s="5"/>
      <c r="C5" s="9" t="s">
        <v>13</v>
      </c>
      <c r="D5" s="9" t="s">
        <v>0</v>
      </c>
      <c r="E5" s="9" t="s">
        <v>1</v>
      </c>
      <c r="F5" s="9" t="s">
        <v>2</v>
      </c>
      <c r="G5" s="9" t="s">
        <v>14</v>
      </c>
      <c r="H5" s="1" t="s">
        <v>3</v>
      </c>
      <c r="I5" s="9" t="s">
        <v>15</v>
      </c>
    </row>
    <row r="6" spans="2:9" ht="24">
      <c r="B6" s="10" t="s">
        <v>29</v>
      </c>
      <c r="C6" s="13">
        <f>C7+C8+C9+C10+C11+C12+C13</f>
        <v>5692640</v>
      </c>
      <c r="D6" s="13">
        <f>D7+D8+D9+D10+D11+D12+D13</f>
        <v>5380846.53</v>
      </c>
      <c r="E6" s="13">
        <f>E7+E8+E9+E10+E11+E12+E13</f>
        <v>311793.47</v>
      </c>
      <c r="F6" s="13">
        <f>F7+F8+F9+F10+F11+F12+F13</f>
        <v>2174401.54</v>
      </c>
      <c r="G6" s="13">
        <f>G7+G8+G9+G10+G11+G12+G13</f>
        <v>2638682.5300000003</v>
      </c>
      <c r="H6" s="13">
        <f>F6/D6*100</f>
        <v>40.41002708174247</v>
      </c>
      <c r="I6" s="13">
        <f>I7+I8+I9+I10+I11+I12+I13</f>
        <v>879555.9299999999</v>
      </c>
    </row>
    <row r="7" spans="2:9" ht="16.5">
      <c r="B7" s="8" t="s">
        <v>23</v>
      </c>
      <c r="C7" s="2">
        <v>231340</v>
      </c>
      <c r="D7" s="2">
        <v>159546.53</v>
      </c>
      <c r="E7" s="15">
        <f>C7-D7</f>
        <v>71793.47</v>
      </c>
      <c r="F7" s="2">
        <v>155489.64</v>
      </c>
      <c r="G7" s="4"/>
      <c r="H7" s="12">
        <f>F7/D7*100</f>
        <v>97.45723708312553</v>
      </c>
      <c r="I7" s="15">
        <f>C7-F7</f>
        <v>75850.35999999999</v>
      </c>
    </row>
    <row r="8" spans="2:9" ht="16.5">
      <c r="B8" s="8" t="s">
        <v>16</v>
      </c>
      <c r="C8" s="2">
        <v>169940</v>
      </c>
      <c r="D8" s="2">
        <v>169940</v>
      </c>
      <c r="E8" s="15">
        <f aca="true" t="shared" si="0" ref="E8:E13">C8-D8</f>
        <v>0</v>
      </c>
      <c r="F8" s="2">
        <v>99290.75</v>
      </c>
      <c r="G8" s="4">
        <v>48918.01</v>
      </c>
      <c r="H8" s="12">
        <f>F8/D8*100</f>
        <v>58.42694480404849</v>
      </c>
      <c r="I8" s="15">
        <f>C8-F8-G8</f>
        <v>21731.239999999998</v>
      </c>
    </row>
    <row r="9" spans="2:9" ht="16.5">
      <c r="B9" s="8" t="s">
        <v>17</v>
      </c>
      <c r="C9" s="2">
        <v>11360</v>
      </c>
      <c r="D9" s="2">
        <v>11360</v>
      </c>
      <c r="E9" s="15">
        <f t="shared" si="0"/>
        <v>0</v>
      </c>
      <c r="F9" s="2">
        <v>1065.87</v>
      </c>
      <c r="G9" s="4"/>
      <c r="H9" s="12">
        <f>F9/D9*100</f>
        <v>9.382658450704225</v>
      </c>
      <c r="I9" s="15">
        <f>C9-F9</f>
        <v>10294.130000000001</v>
      </c>
    </row>
    <row r="10" spans="2:9" ht="16.5">
      <c r="B10" s="8" t="s">
        <v>18</v>
      </c>
      <c r="C10" s="2">
        <f>1580000+1700000</f>
        <v>3280000</v>
      </c>
      <c r="D10" s="2">
        <f>1580000+1700000</f>
        <v>3280000</v>
      </c>
      <c r="E10" s="15">
        <f t="shared" si="0"/>
        <v>0</v>
      </c>
      <c r="F10" s="2">
        <v>1926055.28</v>
      </c>
      <c r="G10" s="4">
        <v>829764.52</v>
      </c>
      <c r="H10" s="12">
        <f>F10/D10*100</f>
        <v>58.72119756097561</v>
      </c>
      <c r="I10" s="15">
        <f>C10-F10-G10</f>
        <v>524180.19999999995</v>
      </c>
    </row>
    <row r="11" spans="2:9" ht="16.5">
      <c r="B11" s="8" t="s">
        <v>19</v>
      </c>
      <c r="C11" s="2">
        <v>1760000</v>
      </c>
      <c r="D11" s="2">
        <v>1760000</v>
      </c>
      <c r="E11" s="15">
        <f t="shared" si="0"/>
        <v>0</v>
      </c>
      <c r="F11" s="2"/>
      <c r="G11" s="4">
        <v>1760000</v>
      </c>
      <c r="H11" s="12">
        <f>F11/D11*100</f>
        <v>0</v>
      </c>
      <c r="I11" s="15">
        <f>C11-F11-G11</f>
        <v>0</v>
      </c>
    </row>
    <row r="12" spans="2:9" ht="16.5">
      <c r="B12" s="8" t="s">
        <v>20</v>
      </c>
      <c r="C12" s="2">
        <v>240000</v>
      </c>
      <c r="D12" s="8"/>
      <c r="E12" s="15">
        <f t="shared" si="0"/>
        <v>240000</v>
      </c>
      <c r="F12" s="2"/>
      <c r="G12" s="4"/>
      <c r="H12" s="12" t="e">
        <f>F12/D12*100</f>
        <v>#DIV/0!</v>
      </c>
      <c r="I12" s="15">
        <f>C12-F12</f>
        <v>240000</v>
      </c>
    </row>
    <row r="13" spans="2:9" ht="16.5">
      <c r="B13" s="8" t="s">
        <v>21</v>
      </c>
      <c r="C13" s="2">
        <v>0</v>
      </c>
      <c r="D13" s="8"/>
      <c r="E13" s="15">
        <f t="shared" si="0"/>
        <v>0</v>
      </c>
      <c r="F13" s="2">
        <v>-7500</v>
      </c>
      <c r="G13" s="3"/>
      <c r="H13" s="12" t="e">
        <f>F13/D13*100</f>
        <v>#DIV/0!</v>
      </c>
      <c r="I13" s="15">
        <f>C13-F13</f>
        <v>7500</v>
      </c>
    </row>
    <row r="14" spans="2:9" ht="46.5" customHeight="1">
      <c r="B14" s="10" t="s">
        <v>22</v>
      </c>
      <c r="C14" s="11">
        <f>C15+C16</f>
        <v>221261</v>
      </c>
      <c r="D14" s="13">
        <f>D15+D16</f>
        <v>193826.49</v>
      </c>
      <c r="E14" s="13">
        <f>E15+E16</f>
        <v>27434.509999999995</v>
      </c>
      <c r="F14" s="13">
        <f>F15+F16</f>
        <v>146072.8</v>
      </c>
      <c r="G14" s="13">
        <f>G15+G16</f>
        <v>5340</v>
      </c>
      <c r="H14" s="13">
        <f>F14/D14*100</f>
        <v>75.36266069720398</v>
      </c>
      <c r="I14" s="13">
        <f>I15+I16</f>
        <v>69848.2</v>
      </c>
    </row>
    <row r="15" spans="2:9" ht="16.5">
      <c r="B15" s="8" t="s">
        <v>23</v>
      </c>
      <c r="C15" s="2">
        <v>146201</v>
      </c>
      <c r="D15" s="2">
        <v>118766.49</v>
      </c>
      <c r="E15" s="16">
        <f>C15-D15</f>
        <v>27434.509999999995</v>
      </c>
      <c r="F15" s="2">
        <v>113951.31</v>
      </c>
      <c r="G15" s="4"/>
      <c r="H15" s="8">
        <f>F15/D15*100</f>
        <v>95.94567457537896</v>
      </c>
      <c r="I15" s="16">
        <f>C15-F15</f>
        <v>32249.690000000002</v>
      </c>
    </row>
    <row r="16" spans="2:9" ht="16.5">
      <c r="B16" s="8" t="s">
        <v>24</v>
      </c>
      <c r="C16" s="2">
        <v>75060</v>
      </c>
      <c r="D16" s="2">
        <v>75060</v>
      </c>
      <c r="E16" s="16">
        <f>C16-D16</f>
        <v>0</v>
      </c>
      <c r="F16" s="2">
        <v>32121.49</v>
      </c>
      <c r="G16" s="4">
        <v>5340</v>
      </c>
      <c r="H16" s="8">
        <f>F16/D16*100</f>
        <v>42.794417799094056</v>
      </c>
      <c r="I16" s="16">
        <f>C16-F16-G16</f>
        <v>37598.509999999995</v>
      </c>
    </row>
    <row r="17" spans="2:9" ht="36.75" customHeight="1">
      <c r="B17" s="8" t="s">
        <v>25</v>
      </c>
      <c r="C17" s="8"/>
      <c r="D17" s="8"/>
      <c r="E17" s="8"/>
      <c r="F17" s="8"/>
      <c r="G17" s="8"/>
      <c r="H17" s="8"/>
      <c r="I17" s="8"/>
    </row>
    <row r="18" spans="2:9" ht="25.5" customHeight="1">
      <c r="B18" s="8" t="s">
        <v>26</v>
      </c>
      <c r="C18" s="8"/>
      <c r="D18" s="8"/>
      <c r="E18" s="8"/>
      <c r="F18" s="8"/>
      <c r="G18" s="8"/>
      <c r="H18" s="8"/>
      <c r="I18" s="8"/>
    </row>
    <row r="19" spans="2:9" ht="26.25" customHeight="1">
      <c r="B19" s="8" t="s">
        <v>27</v>
      </c>
      <c r="C19" s="8"/>
      <c r="D19" s="8"/>
      <c r="E19" s="8"/>
      <c r="F19" s="8"/>
      <c r="G19" s="8"/>
      <c r="H19" s="8"/>
      <c r="I19" s="8"/>
    </row>
    <row r="20" spans="2:9" ht="54" customHeight="1" thickBot="1">
      <c r="B20" s="7" t="s">
        <v>28</v>
      </c>
      <c r="C20" s="14">
        <f>C6+C14</f>
        <v>5913901</v>
      </c>
      <c r="D20" s="14">
        <f>D6+D14</f>
        <v>5574673.0200000005</v>
      </c>
      <c r="E20" s="14">
        <f>E6+E14</f>
        <v>339227.98</v>
      </c>
      <c r="F20" s="14">
        <f>F6+F14</f>
        <v>2320474.34</v>
      </c>
      <c r="G20" s="14">
        <f>G6+G14</f>
        <v>2644022.5300000003</v>
      </c>
      <c r="H20" s="14">
        <f>F20/D20*100</f>
        <v>41.62529948707197</v>
      </c>
      <c r="I20" s="14">
        <f>I6+I14</f>
        <v>949404.1299999999</v>
      </c>
    </row>
  </sheetData>
  <sheetProtection/>
  <mergeCells count="8">
    <mergeCell ref="B2:I2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6.14.0-2ab0d8625be255bf609c78e1181801213e51db8f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Fatmire M. Thaci</dc:creator>
  <cp:keywords/>
  <dc:description/>
  <cp:lastModifiedBy>Ilire Bullatovci</cp:lastModifiedBy>
  <cp:lastPrinted>2022-10-24T12:11:00Z</cp:lastPrinted>
  <dcterms:created xsi:type="dcterms:W3CDTF">2021-11-17T07:27:33Z</dcterms:created>
  <dcterms:modified xsi:type="dcterms:W3CDTF">2022-10-24T12:29:57Z</dcterms:modified>
  <cp:category/>
  <cp:version/>
  <cp:contentType/>
  <cp:contentStatus/>
</cp:coreProperties>
</file>